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730" windowHeight="844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29" i="1"/>
  <c r="F22"/>
  <c r="F23"/>
  <c r="F24"/>
  <c r="F25"/>
  <c r="F8"/>
  <c r="F19"/>
  <c r="F18"/>
  <c r="F16"/>
  <c r="F17"/>
  <c r="F26"/>
  <c r="F27"/>
  <c r="F28"/>
  <c r="F20"/>
  <c r="F21"/>
  <c r="F15"/>
  <c r="F14"/>
  <c r="F13"/>
  <c r="F12"/>
  <c r="F11"/>
  <c r="F7"/>
  <c r="F9"/>
  <c r="F10"/>
  <c r="F6"/>
  <c r="F30" l="1"/>
  <c r="F32" s="1"/>
  <c r="F31" l="1"/>
  <c r="F33" s="1"/>
  <c r="F34" l="1"/>
  <c r="F35" s="1"/>
</calcChain>
</file>

<file path=xl/sharedStrings.xml><?xml version="1.0" encoding="utf-8"?>
<sst xmlns="http://schemas.openxmlformats.org/spreadsheetml/2006/main" count="90" uniqueCount="70">
  <si>
    <t>Celkové náklady projektu (v CZK)</t>
  </si>
  <si>
    <t>jednotka</t>
  </si>
  <si>
    <t>Počet jednotek</t>
  </si>
  <si>
    <t>Jednotková cena</t>
  </si>
  <si>
    <t>Celkové náklady</t>
  </si>
  <si>
    <t>1</t>
  </si>
  <si>
    <t>Projekt :</t>
  </si>
  <si>
    <t>2</t>
  </si>
  <si>
    <t>3</t>
  </si>
  <si>
    <t>4</t>
  </si>
  <si>
    <t>Základní a vedlejší rozpočtové náklady - práce celkem</t>
  </si>
  <si>
    <t>Celkové rozpočtové náklady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</si>
  <si>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</si>
  <si>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</si>
  <si>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</si>
  <si>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</si>
  <si>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</si>
  <si>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</si>
  <si>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</si>
  <si>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</si>
  <si>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</si>
  <si>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</si>
  <si>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</si>
  <si>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19</t>
  </si>
  <si>
    <t>20</t>
  </si>
  <si>
    <t>22</t>
  </si>
  <si>
    <t>Položkový rozpočet nákladů</t>
  </si>
  <si>
    <t>demontáž podkladních desek  2x</t>
  </si>
  <si>
    <t>sekání rýh pro rozvody elektroinstalace</t>
  </si>
  <si>
    <t>vyborání otvoru ve zdivu pro rozvaděč</t>
  </si>
  <si>
    <t>omýtky rýh</t>
  </si>
  <si>
    <t xml:space="preserve">zednické začištění kolem rozvaděčů </t>
  </si>
  <si>
    <t>obrus stávajících maleb</t>
  </si>
  <si>
    <t>malby stěn</t>
  </si>
  <si>
    <t>Demontáž podlahové  krytiny</t>
  </si>
  <si>
    <t>montáž finální podlahové krytiny</t>
  </si>
  <si>
    <t>m2</t>
  </si>
  <si>
    <t>m</t>
  </si>
  <si>
    <t>ks</t>
  </si>
  <si>
    <t>kplt</t>
  </si>
  <si>
    <t>Zařízení staveniště 3 %</t>
  </si>
  <si>
    <t>Mimostaveništní doprava 2 %</t>
  </si>
  <si>
    <t>Daň z přidané hodnoty  21%</t>
  </si>
  <si>
    <t>štukové opravy  stěn 100 %</t>
  </si>
  <si>
    <t>%</t>
  </si>
  <si>
    <t>Práce HSV</t>
  </si>
  <si>
    <t>dodávka a montáž OSB desek tl. 18 mm 1x</t>
  </si>
  <si>
    <t>Vyrovnání podlahy pod podlah desky</t>
  </si>
  <si>
    <t>montáž soklů lina</t>
  </si>
  <si>
    <t>vybourání zárubní</t>
  </si>
  <si>
    <t>Zazdívka otvoru po zárubních</t>
  </si>
  <si>
    <t>Dodávka a montáž nových zárubní 900/1970</t>
  </si>
  <si>
    <t>Dodávka a montáž interiérových dveří</t>
  </si>
  <si>
    <t>11</t>
  </si>
  <si>
    <t>12</t>
  </si>
  <si>
    <t>Keramický obklad stěn</t>
  </si>
  <si>
    <t>Zavěšený  kazetový podhled</t>
  </si>
  <si>
    <t>18</t>
  </si>
  <si>
    <t>23</t>
  </si>
  <si>
    <t>24</t>
  </si>
  <si>
    <t>25</t>
  </si>
  <si>
    <t>26</t>
  </si>
  <si>
    <t>Nátěr stávajících radiátorů</t>
  </si>
  <si>
    <t>t</t>
  </si>
  <si>
    <t>27</t>
  </si>
  <si>
    <t>Nakládka , přesun a likvidace suti , poplatek</t>
  </si>
  <si>
    <t>demontáž el instalace</t>
  </si>
  <si>
    <t>montáž el instalace</t>
  </si>
  <si>
    <t>zkoušky,   revize el  instalace</t>
  </si>
  <si>
    <t>Stavební práce  - laboratoř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</si>
</sst>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8"/>
      <color indexed="8"/>
      <name val="Verdana"/>
      <family val="2"/>
      <charset val="238"/>
    </font>
    <font>
      <sz val="7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>
      <alignment horizontal="center" vertical="center"/>
    </xf>
    <xf numFmtId="0" fontId="2" fillId="3" borderId="0">
      <alignment horizontal="left" vertical="center"/>
    </xf>
    <xf numFmtId="0" fontId="2" fillId="3" borderId="0">
      <alignment horizontal="center" vertical="center"/>
    </xf>
    <xf numFmtId="0" fontId="2" fillId="3" borderId="0">
      <alignment horizontal="right" vertical="center"/>
    </xf>
    <xf numFmtId="0" fontId="2" fillId="4" borderId="0">
      <alignment horizontal="left" vertical="center"/>
    </xf>
    <xf numFmtId="0" fontId="2" fillId="4" borderId="0">
      <alignment horizontal="center" vertical="center"/>
    </xf>
    <xf numFmtId="0" fontId="2" fillId="4" borderId="0">
      <alignment horizontal="right" vertical="center"/>
    </xf>
  </cellStyleXfs>
  <cellXfs count="40">
    <xf numFmtId="0" fontId="0" fillId="0" borderId="0" xfId="0"/>
    <xf numFmtId="0" fontId="3" fillId="0" borderId="0" xfId="0" applyFont="1"/>
    <xf numFmtId="49" fontId="4" fillId="2" borderId="2" xfId="1" applyNumberFormat="1" applyFont="1" applyBorder="1" applyAlignment="1">
      <alignment horizontal="center" vertical="center" wrapText="1"/>
    </xf>
    <xf numFmtId="49" fontId="4" fillId="2" borderId="3" xfId="1" applyNumberFormat="1" applyFont="1" applyBorder="1" applyAlignment="1">
      <alignment horizontal="center" vertical="center" wrapText="1"/>
    </xf>
    <xf numFmtId="49" fontId="4" fillId="2" borderId="4" xfId="1" applyNumberFormat="1" applyFont="1" applyBorder="1" applyAlignment="1">
      <alignment horizontal="center" vertical="center" wrapText="1"/>
    </xf>
    <xf numFmtId="49" fontId="4" fillId="2" borderId="1" xfId="1" applyNumberFormat="1" applyFont="1" applyBorder="1" applyAlignment="1">
      <alignment horizontal="center" vertical="center" wrapText="1"/>
    </xf>
    <xf numFmtId="49" fontId="5" fillId="4" borderId="5" xfId="5" applyNumberFormat="1" applyFont="1" applyBorder="1" applyAlignment="1">
      <alignment horizontal="left" vertical="center" wrapText="1"/>
    </xf>
    <xf numFmtId="4" fontId="5" fillId="4" borderId="1" xfId="6" applyNumberFormat="1" applyFont="1" applyBorder="1" applyAlignment="1">
      <alignment horizontal="center" vertical="center" wrapText="1"/>
    </xf>
    <xf numFmtId="4" fontId="5" fillId="4" borderId="1" xfId="7" applyNumberFormat="1" applyFont="1" applyBorder="1" applyAlignment="1">
      <alignment horizontal="right" vertical="center" wrapText="1"/>
    </xf>
    <xf numFmtId="0" fontId="5" fillId="4" borderId="1" xfId="6" applyFont="1" applyBorder="1" applyAlignment="1">
      <alignment horizontal="center" vertical="center" wrapText="1"/>
    </xf>
    <xf numFmtId="49" fontId="4" fillId="5" borderId="5" xfId="5" applyNumberFormat="1" applyFont="1" applyFill="1" applyBorder="1" applyAlignment="1">
      <alignment horizontal="left" vertical="center" wrapText="1"/>
    </xf>
    <xf numFmtId="0" fontId="4" fillId="5" borderId="1" xfId="6" applyFont="1" applyFill="1" applyBorder="1" applyAlignment="1">
      <alignment horizontal="center" vertical="center" wrapText="1"/>
    </xf>
    <xf numFmtId="4" fontId="4" fillId="5" borderId="1" xfId="6" applyNumberFormat="1" applyFont="1" applyFill="1" applyBorder="1" applyAlignment="1">
      <alignment horizontal="center" vertical="center" wrapText="1"/>
    </xf>
    <xf numFmtId="4" fontId="4" fillId="5" borderId="1" xfId="7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  <xf numFmtId="0" fontId="7" fillId="0" borderId="0" xfId="0" applyFont="1"/>
    <xf numFmtId="49" fontId="4" fillId="4" borderId="5" xfId="5" applyNumberFormat="1" applyFont="1" applyBorder="1" applyAlignment="1">
      <alignment horizontal="left" vertical="center" wrapText="1"/>
    </xf>
    <xf numFmtId="49" fontId="4" fillId="6" borderId="0" xfId="5" applyNumberFormat="1" applyFont="1" applyFill="1" applyBorder="1" applyAlignment="1">
      <alignment horizontal="left" vertical="center" wrapText="1"/>
    </xf>
    <xf numFmtId="0" fontId="4" fillId="6" borderId="0" xfId="6" applyFont="1" applyFill="1" applyBorder="1" applyAlignment="1">
      <alignment horizontal="center" vertical="center" wrapText="1"/>
    </xf>
    <xf numFmtId="4" fontId="4" fillId="6" borderId="0" xfId="6" applyNumberFormat="1" applyFont="1" applyFill="1" applyBorder="1" applyAlignment="1">
      <alignment horizontal="center" vertical="center" wrapText="1"/>
    </xf>
    <xf numFmtId="4" fontId="4" fillId="6" borderId="0" xfId="7" applyNumberFormat="1" applyFont="1" applyFill="1" applyBorder="1" applyAlignment="1">
      <alignment horizontal="right" vertical="center" wrapText="1"/>
    </xf>
    <xf numFmtId="0" fontId="3" fillId="6" borderId="0" xfId="0" applyFont="1" applyFill="1"/>
    <xf numFmtId="4" fontId="4" fillId="4" borderId="1" xfId="7" applyNumberFormat="1" applyFont="1" applyBorder="1" applyAlignment="1">
      <alignment horizontal="right" vertical="center" wrapText="1"/>
    </xf>
    <xf numFmtId="49" fontId="3" fillId="6" borderId="5" xfId="5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/>
    </xf>
    <xf numFmtId="4" fontId="3" fillId="6" borderId="1" xfId="6" applyNumberFormat="1" applyFont="1" applyFill="1" applyBorder="1" applyAlignment="1">
      <alignment horizontal="center" vertical="center" wrapText="1"/>
    </xf>
    <xf numFmtId="4" fontId="3" fillId="6" borderId="1" xfId="7" applyNumberFormat="1" applyFont="1" applyFill="1" applyBorder="1" applyAlignment="1">
      <alignment horizontal="right" vertical="center" wrapText="1"/>
    </xf>
    <xf numFmtId="0" fontId="3" fillId="6" borderId="1" xfId="6" applyFont="1" applyFill="1" applyBorder="1" applyAlignment="1">
      <alignment horizontal="center" vertical="center" wrapText="1"/>
    </xf>
    <xf numFmtId="49" fontId="5" fillId="6" borderId="5" xfId="5" applyNumberFormat="1" applyFont="1" applyFill="1" applyBorder="1" applyAlignment="1">
      <alignment horizontal="left" vertical="center" wrapText="1"/>
    </xf>
    <xf numFmtId="0" fontId="5" fillId="6" borderId="1" xfId="6" applyFont="1" applyFill="1" applyBorder="1" applyAlignment="1">
      <alignment horizontal="center" vertical="center" wrapText="1"/>
    </xf>
    <xf numFmtId="4" fontId="5" fillId="6" borderId="1" xfId="6" applyNumberFormat="1" applyFont="1" applyFill="1" applyBorder="1" applyAlignment="1">
      <alignment horizontal="center" vertical="center" wrapText="1"/>
    </xf>
    <xf numFmtId="4" fontId="5" fillId="6" borderId="1" xfId="7" applyNumberFormat="1" applyFont="1" applyFill="1" applyBorder="1" applyAlignment="1">
      <alignment horizontal="right" vertical="center" wrapText="1"/>
    </xf>
    <xf numFmtId="49" fontId="4" fillId="6" borderId="5" xfId="5" applyNumberFormat="1" applyFont="1" applyFill="1" applyBorder="1" applyAlignment="1">
      <alignment horizontal="left" vertical="center" wrapText="1"/>
    </xf>
    <xf numFmtId="4" fontId="3" fillId="6" borderId="0" xfId="0" applyNumberFormat="1" applyFont="1" applyFill="1"/>
    <xf numFmtId="49" fontId="8" fillId="6" borderId="5" xfId="5" applyNumberFormat="1" applyFont="1" applyFill="1" applyBorder="1" applyAlignment="1">
      <alignment horizontal="left" vertical="center" wrapText="1"/>
    </xf>
    <xf numFmtId="0" fontId="8" fillId="6" borderId="1" xfId="6" applyFont="1" applyFill="1" applyBorder="1" applyAlignment="1">
      <alignment horizontal="center" vertical="center" wrapText="1"/>
    </xf>
    <xf numFmtId="4" fontId="8" fillId="6" borderId="1" xfId="6" applyNumberFormat="1" applyFont="1" applyFill="1" applyBorder="1" applyAlignment="1">
      <alignment horizontal="center" vertical="center" wrapText="1"/>
    </xf>
    <xf numFmtId="4" fontId="8" fillId="6" borderId="1" xfId="7" applyNumberFormat="1" applyFont="1" applyFill="1" applyBorder="1" applyAlignment="1">
      <alignment horizontal="right" vertical="center" wrapText="1"/>
    </xf>
    <xf numFmtId="0" fontId="8" fillId="6" borderId="0" xfId="0" applyFont="1" applyFill="1"/>
    <xf numFmtId="49" fontId="4" fillId="2" borderId="1" xfId="1" applyNumberFormat="1" applyFont="1" applyBorder="1" applyAlignment="1">
      <alignment horizontal="center" vertical="center" wrapText="1"/>
    </xf>
  </cellXfs>
  <cellStyles count="8">
    <cellStyle name="normální" xfId="0" builtinId="0"/>
    <cellStyle name="S3M1" xfId="1"/>
    <cellStyle name="S4M1" xfId="2"/>
    <cellStyle name="S5M1" xfId="3"/>
    <cellStyle name="S6M1" xfId="4"/>
    <cellStyle name="S7M1" xfId="5"/>
    <cellStyle name="S8M1" xfId="6"/>
    <cellStyle name="S9M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workbookViewId="0">
      <selection activeCell="B2" sqref="B2"/>
    </sheetView>
  </sheetViews>
  <sheetFormatPr defaultColWidth="9.140625" defaultRowHeight="12.75"/>
  <cols>
    <col min="1" max="1" width="6.7109375" style="1" customWidth="1"/>
    <col min="2" max="2" width="42.85546875" style="1" customWidth="1"/>
    <col min="3" max="3" width="8.85546875" style="1" customWidth="1"/>
    <col min="4" max="5" width="10" style="1" customWidth="1"/>
    <col min="6" max="6" width="10.7109375" style="1" customWidth="1"/>
    <col min="7" max="12" width="9.140625" style="1"/>
    <col min="13" max="13" width="10.28515625" style="1" bestFit="1" customWidth="1"/>
    <col min="14" max="16384" width="9.140625" style="1"/>
  </cols>
  <sheetData>
    <row r="1" spans="1:6" ht="33" customHeight="1">
      <c r="A1" s="14" t="s">
        <v>26</v>
      </c>
    </row>
    <row r="2" spans="1:6">
      <c r="A2" s="1" t="s">
        <v>6</v>
      </c>
      <c r="B2" s="15" t="s">
        <v>69</v>
      </c>
    </row>
    <row r="4" spans="1:6">
      <c r="A4" s="39" t="s">
        <v>0</v>
      </c>
      <c r="B4" s="39"/>
      <c r="C4" s="39"/>
      <c r="D4" s="39"/>
      <c r="E4" s="39"/>
      <c r="F4" s="39"/>
    </row>
    <row r="5" spans="1:6" ht="25.5">
      <c r="A5" s="2"/>
      <c r="B5" s="3"/>
      <c r="C5" s="4" t="s">
        <v>1</v>
      </c>
      <c r="D5" s="4" t="s">
        <v>2</v>
      </c>
      <c r="E5" s="4" t="s">
        <v>3</v>
      </c>
      <c r="F5" s="5" t="s">
        <v>4</v>
      </c>
    </row>
    <row r="6" spans="1:6" s="21" customFormat="1">
      <c r="A6" s="23" t="s">
        <v>5</v>
      </c>
      <c r="B6" s="23" t="s">
        <v>34</v>
      </c>
      <c r="C6" s="24" t="s">
        <v>36</v>
      </c>
      <c r="D6" s="25">
        <v>59.48</v>
      </c>
      <c r="E6" s="26"/>
      <c r="F6" s="26">
        <f>PRODUCT(D6*E6)</f>
        <v>0</v>
      </c>
    </row>
    <row r="7" spans="1:6" s="21" customFormat="1">
      <c r="A7" s="23" t="s">
        <v>7</v>
      </c>
      <c r="B7" s="23" t="s">
        <v>27</v>
      </c>
      <c r="C7" s="27" t="s">
        <v>36</v>
      </c>
      <c r="D7" s="25">
        <v>118.96</v>
      </c>
      <c r="E7" s="26"/>
      <c r="F7" s="26">
        <f t="shared" ref="F7:F19" si="0">PRODUCT(D7*E7)</f>
        <v>0</v>
      </c>
    </row>
    <row r="8" spans="1:6" s="21" customFormat="1">
      <c r="A8" s="23" t="s">
        <v>8</v>
      </c>
      <c r="B8" s="23" t="s">
        <v>49</v>
      </c>
      <c r="C8" s="27" t="s">
        <v>38</v>
      </c>
      <c r="D8" s="25">
        <v>3</v>
      </c>
      <c r="E8" s="26"/>
      <c r="F8" s="26">
        <f t="shared" si="0"/>
        <v>0</v>
      </c>
    </row>
    <row r="9" spans="1:6" s="21" customFormat="1">
      <c r="A9" s="23" t="s">
        <v>9</v>
      </c>
      <c r="B9" s="23" t="s">
        <v>28</v>
      </c>
      <c r="C9" s="27" t="s">
        <v>37</v>
      </c>
      <c r="D9" s="25">
        <v>30</v>
      </c>
      <c r="E9" s="26"/>
      <c r="F9" s="26">
        <f t="shared" si="0"/>
        <v>0</v>
      </c>
    </row>
    <row r="10" spans="1:6" s="21" customFormat="1">
      <c r="A10" s="23" t="s">
        <v>12</v>
      </c>
      <c r="B10" s="23" t="s">
        <v>29</v>
      </c>
      <c r="C10" s="27" t="s">
        <v>38</v>
      </c>
      <c r="D10" s="25">
        <v>1</v>
      </c>
      <c r="E10" s="26"/>
      <c r="F10" s="26">
        <f t="shared" si="0"/>
        <v>0</v>
      </c>
    </row>
    <row r="11" spans="1:6" s="21" customFormat="1">
      <c r="A11" s="28" t="s">
        <v>13</v>
      </c>
      <c r="B11" s="28" t="s">
        <v>30</v>
      </c>
      <c r="C11" s="29" t="s">
        <v>37</v>
      </c>
      <c r="D11" s="30">
        <v>30</v>
      </c>
      <c r="E11" s="31"/>
      <c r="F11" s="31">
        <f t="shared" si="0"/>
        <v>0</v>
      </c>
    </row>
    <row r="12" spans="1:6" s="21" customFormat="1">
      <c r="A12" s="28" t="s">
        <v>14</v>
      </c>
      <c r="B12" s="28" t="s">
        <v>43</v>
      </c>
      <c r="C12" s="29" t="s">
        <v>36</v>
      </c>
      <c r="D12" s="30">
        <v>83.5</v>
      </c>
      <c r="E12" s="31"/>
      <c r="F12" s="31">
        <f t="shared" si="0"/>
        <v>0</v>
      </c>
    </row>
    <row r="13" spans="1:6" s="21" customFormat="1">
      <c r="A13" s="28" t="s">
        <v>15</v>
      </c>
      <c r="B13" s="28" t="s">
        <v>31</v>
      </c>
      <c r="C13" s="29" t="s">
        <v>38</v>
      </c>
      <c r="D13" s="30">
        <v>1</v>
      </c>
      <c r="E13" s="31"/>
      <c r="F13" s="31">
        <f t="shared" si="0"/>
        <v>0</v>
      </c>
    </row>
    <row r="14" spans="1:6" s="21" customFormat="1">
      <c r="A14" s="28" t="s">
        <v>16</v>
      </c>
      <c r="B14" s="28" t="s">
        <v>32</v>
      </c>
      <c r="C14" s="29" t="s">
        <v>36</v>
      </c>
      <c r="D14" s="30">
        <v>83.5</v>
      </c>
      <c r="E14" s="31"/>
      <c r="F14" s="31">
        <f t="shared" si="0"/>
        <v>0</v>
      </c>
    </row>
    <row r="15" spans="1:6" s="21" customFormat="1">
      <c r="A15" s="28" t="s">
        <v>17</v>
      </c>
      <c r="B15" s="28" t="s">
        <v>33</v>
      </c>
      <c r="C15" s="29" t="s">
        <v>36</v>
      </c>
      <c r="D15" s="30">
        <v>100</v>
      </c>
      <c r="E15" s="31"/>
      <c r="F15" s="31">
        <f t="shared" si="0"/>
        <v>0</v>
      </c>
    </row>
    <row r="16" spans="1:6" s="21" customFormat="1">
      <c r="A16" s="28" t="s">
        <v>53</v>
      </c>
      <c r="B16" s="28" t="s">
        <v>50</v>
      </c>
      <c r="C16" s="29" t="s">
        <v>36</v>
      </c>
      <c r="D16" s="30">
        <v>2</v>
      </c>
      <c r="E16" s="31"/>
      <c r="F16" s="31">
        <f t="shared" si="0"/>
        <v>0</v>
      </c>
    </row>
    <row r="17" spans="1:13" s="21" customFormat="1">
      <c r="A17" s="28" t="s">
        <v>54</v>
      </c>
      <c r="B17" s="28" t="s">
        <v>47</v>
      </c>
      <c r="C17" s="29" t="s">
        <v>36</v>
      </c>
      <c r="D17" s="30">
        <v>59.48</v>
      </c>
      <c r="E17" s="31"/>
      <c r="F17" s="31">
        <f t="shared" si="0"/>
        <v>0</v>
      </c>
    </row>
    <row r="18" spans="1:13" s="21" customFormat="1">
      <c r="A18" s="28" t="s">
        <v>18</v>
      </c>
      <c r="B18" s="28" t="s">
        <v>51</v>
      </c>
      <c r="C18" s="29" t="s">
        <v>38</v>
      </c>
      <c r="D18" s="30">
        <v>2</v>
      </c>
      <c r="E18" s="31"/>
      <c r="F18" s="31">
        <f t="shared" si="0"/>
        <v>0</v>
      </c>
    </row>
    <row r="19" spans="1:13" s="21" customFormat="1">
      <c r="A19" s="28" t="s">
        <v>19</v>
      </c>
      <c r="B19" s="28" t="s">
        <v>52</v>
      </c>
      <c r="C19" s="29" t="s">
        <v>38</v>
      </c>
      <c r="D19" s="30">
        <v>2</v>
      </c>
      <c r="E19" s="31"/>
      <c r="F19" s="31">
        <f t="shared" si="0"/>
        <v>0</v>
      </c>
    </row>
    <row r="20" spans="1:13" s="21" customFormat="1">
      <c r="A20" s="28" t="s">
        <v>20</v>
      </c>
      <c r="B20" s="28" t="s">
        <v>46</v>
      </c>
      <c r="C20" s="29" t="s">
        <v>36</v>
      </c>
      <c r="D20" s="30">
        <v>120</v>
      </c>
      <c r="E20" s="31"/>
      <c r="F20" s="31">
        <f t="shared" ref="F20:F29" si="1">PRODUCT(D20*E20)</f>
        <v>0</v>
      </c>
    </row>
    <row r="21" spans="1:13" s="21" customFormat="1">
      <c r="A21" s="28" t="s">
        <v>21</v>
      </c>
      <c r="B21" s="28" t="s">
        <v>35</v>
      </c>
      <c r="C21" s="29" t="s">
        <v>36</v>
      </c>
      <c r="D21" s="30">
        <v>60</v>
      </c>
      <c r="E21" s="31"/>
      <c r="F21" s="31">
        <f t="shared" si="1"/>
        <v>0</v>
      </c>
    </row>
    <row r="22" spans="1:13" s="21" customFormat="1">
      <c r="A22" s="28" t="s">
        <v>22</v>
      </c>
      <c r="B22" s="28" t="s">
        <v>48</v>
      </c>
      <c r="C22" s="29" t="s">
        <v>37</v>
      </c>
      <c r="D22" s="30">
        <v>30</v>
      </c>
      <c r="E22" s="31"/>
      <c r="F22" s="31">
        <f t="shared" si="1"/>
        <v>0</v>
      </c>
    </row>
    <row r="23" spans="1:13" s="21" customFormat="1">
      <c r="A23" s="28" t="s">
        <v>57</v>
      </c>
      <c r="B23" s="28" t="s">
        <v>55</v>
      </c>
      <c r="C23" s="29" t="s">
        <v>36</v>
      </c>
      <c r="D23" s="30">
        <v>4.16</v>
      </c>
      <c r="E23" s="31"/>
      <c r="F23" s="31">
        <f t="shared" si="1"/>
        <v>0</v>
      </c>
    </row>
    <row r="24" spans="1:13" s="21" customFormat="1">
      <c r="A24" s="28" t="s">
        <v>23</v>
      </c>
      <c r="B24" s="28" t="s">
        <v>56</v>
      </c>
      <c r="C24" s="29" t="s">
        <v>36</v>
      </c>
      <c r="D24" s="30">
        <v>59.48</v>
      </c>
      <c r="E24" s="31"/>
      <c r="F24" s="31">
        <f t="shared" si="1"/>
        <v>0</v>
      </c>
    </row>
    <row r="25" spans="1:13" s="21" customFormat="1">
      <c r="A25" s="28" t="s">
        <v>24</v>
      </c>
      <c r="B25" s="28" t="s">
        <v>62</v>
      </c>
      <c r="C25" s="29" t="s">
        <v>39</v>
      </c>
      <c r="D25" s="30">
        <v>1</v>
      </c>
      <c r="E25" s="31"/>
      <c r="F25" s="31">
        <f t="shared" si="1"/>
        <v>0</v>
      </c>
    </row>
    <row r="26" spans="1:13" s="38" customFormat="1">
      <c r="A26" s="34" t="s">
        <v>25</v>
      </c>
      <c r="B26" s="34" t="s">
        <v>66</v>
      </c>
      <c r="C26" s="35" t="s">
        <v>38</v>
      </c>
      <c r="D26" s="36">
        <v>1</v>
      </c>
      <c r="E26" s="37"/>
      <c r="F26" s="37">
        <f t="shared" si="1"/>
        <v>0</v>
      </c>
    </row>
    <row r="27" spans="1:13" s="38" customFormat="1">
      <c r="A27" s="34" t="s">
        <v>58</v>
      </c>
      <c r="B27" s="34" t="s">
        <v>67</v>
      </c>
      <c r="C27" s="35" t="s">
        <v>38</v>
      </c>
      <c r="D27" s="36">
        <v>1</v>
      </c>
      <c r="E27" s="37"/>
      <c r="F27" s="37">
        <f t="shared" si="1"/>
        <v>0</v>
      </c>
    </row>
    <row r="28" spans="1:13" s="38" customFormat="1">
      <c r="A28" s="34" t="s">
        <v>59</v>
      </c>
      <c r="B28" s="34" t="s">
        <v>68</v>
      </c>
      <c r="C28" s="35" t="s">
        <v>39</v>
      </c>
      <c r="D28" s="36">
        <v>1</v>
      </c>
      <c r="E28" s="37"/>
      <c r="F28" s="37">
        <f t="shared" si="1"/>
        <v>0</v>
      </c>
    </row>
    <row r="29" spans="1:13" s="38" customFormat="1">
      <c r="A29" s="34" t="s">
        <v>60</v>
      </c>
      <c r="B29" s="34" t="s">
        <v>65</v>
      </c>
      <c r="C29" s="35" t="s">
        <v>63</v>
      </c>
      <c r="D29" s="36">
        <v>3.5</v>
      </c>
      <c r="E29" s="37"/>
      <c r="F29" s="37">
        <f t="shared" si="1"/>
        <v>0</v>
      </c>
    </row>
    <row r="30" spans="1:13" s="21" customFormat="1">
      <c r="A30" s="28"/>
      <c r="B30" s="32" t="s">
        <v>45</v>
      </c>
      <c r="C30" s="29"/>
      <c r="D30" s="30"/>
      <c r="E30" s="31"/>
      <c r="F30" s="31">
        <f>SUM(F6:F29)</f>
        <v>0</v>
      </c>
    </row>
    <row r="31" spans="1:13" s="21" customFormat="1">
      <c r="A31" s="28" t="s">
        <v>61</v>
      </c>
      <c r="B31" s="28" t="s">
        <v>40</v>
      </c>
      <c r="C31" s="29" t="s">
        <v>44</v>
      </c>
      <c r="D31" s="30">
        <v>3</v>
      </c>
      <c r="E31" s="31"/>
      <c r="F31" s="31">
        <f>PRODUCT(F30*0.03)</f>
        <v>0</v>
      </c>
    </row>
    <row r="32" spans="1:13" s="21" customFormat="1">
      <c r="A32" s="28" t="s">
        <v>64</v>
      </c>
      <c r="B32" s="28" t="s">
        <v>41</v>
      </c>
      <c r="C32" s="29" t="s">
        <v>44</v>
      </c>
      <c r="D32" s="30">
        <v>2</v>
      </c>
      <c r="E32" s="31"/>
      <c r="F32" s="31">
        <f>PRODUCT(F30*0.02)</f>
        <v>0</v>
      </c>
      <c r="M32" s="33"/>
    </row>
    <row r="33" spans="1:6" ht="25.5">
      <c r="A33" s="6"/>
      <c r="B33" s="16" t="s">
        <v>10</v>
      </c>
      <c r="C33" s="9"/>
      <c r="D33" s="7"/>
      <c r="E33" s="8"/>
      <c r="F33" s="22">
        <f>SUM(F30:F32)</f>
        <v>0</v>
      </c>
    </row>
    <row r="34" spans="1:6">
      <c r="A34" s="6"/>
      <c r="B34" s="6" t="s">
        <v>42</v>
      </c>
      <c r="C34" s="9"/>
      <c r="D34" s="7"/>
      <c r="E34" s="8"/>
      <c r="F34" s="8">
        <f>PRODUCT(F33*0.21)</f>
        <v>0</v>
      </c>
    </row>
    <row r="35" spans="1:6" ht="22.5" customHeight="1">
      <c r="A35" s="10"/>
      <c r="B35" s="10" t="s">
        <v>11</v>
      </c>
      <c r="C35" s="11"/>
      <c r="D35" s="12"/>
      <c r="E35" s="13"/>
      <c r="F35" s="13">
        <f>SUM(F33+F34)</f>
        <v>0</v>
      </c>
    </row>
    <row r="36" spans="1:6" s="21" customFormat="1">
      <c r="A36" s="17"/>
      <c r="B36" s="17"/>
      <c r="C36" s="18"/>
      <c r="D36" s="19"/>
      <c r="E36" s="20"/>
      <c r="F36" s="20"/>
    </row>
  </sheetData>
  <mergeCells count="1">
    <mergeCell ref="A4:F4"/>
  </mergeCells>
  <pageMargins left="0.51" right="0.52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CORTIS Consulting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Lavičková</dc:creator>
  <cp:lastModifiedBy>lorenzova</cp:lastModifiedBy>
  <cp:lastPrinted>2012-07-11T19:51:41Z</cp:lastPrinted>
  <dcterms:created xsi:type="dcterms:W3CDTF">2012-07-11T10:16:36Z</dcterms:created>
  <dcterms:modified xsi:type="dcterms:W3CDTF">2018-02-15T07:45:36Z</dcterms:modified>
</cp:coreProperties>
</file>